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amsun Üniversitesi\Lisanüstü\KesinSonuclar\"/>
    </mc:Choice>
  </mc:AlternateContent>
  <bookViews>
    <workbookView xWindow="0" yWindow="0" windowWidth="28800" windowHeight="12345"/>
  </bookViews>
  <sheets>
    <sheet name="makine" sheetId="16" r:id="rId1"/>
  </sheets>
  <definedNames>
    <definedName name="_xlnm._FilterDatabase" localSheetId="0" hidden="1">makine!#REF!</definedName>
    <definedName name="_xlnm.Print_Area" localSheetId="0">makine!$A$2:$M$17</definedName>
  </definedNames>
  <calcPr calcId="162913"/>
</workbook>
</file>

<file path=xl/calcChain.xml><?xml version="1.0" encoding="utf-8"?>
<calcChain xmlns="http://schemas.openxmlformats.org/spreadsheetml/2006/main">
  <c r="L11" i="16" l="1"/>
  <c r="L10" i="16"/>
  <c r="K16" i="16" l="1"/>
  <c r="I16" i="16"/>
  <c r="G16" i="16"/>
  <c r="E16" i="16"/>
  <c r="K15" i="16"/>
  <c r="I15" i="16"/>
  <c r="G15" i="16"/>
  <c r="L15" i="16" s="1"/>
  <c r="E15" i="16"/>
  <c r="K14" i="16"/>
  <c r="I14" i="16"/>
  <c r="G14" i="16"/>
  <c r="E14" i="16"/>
  <c r="L13" i="16"/>
  <c r="K13" i="16"/>
  <c r="I13" i="16"/>
  <c r="G13" i="16"/>
  <c r="E13" i="16"/>
  <c r="L12" i="16"/>
  <c r="K12" i="16"/>
  <c r="K11" i="16"/>
  <c r="I12" i="16"/>
  <c r="I11" i="16"/>
  <c r="G12" i="16"/>
  <c r="G11" i="16"/>
  <c r="E12" i="16"/>
  <c r="E11" i="16"/>
  <c r="K10" i="16"/>
  <c r="I10" i="16"/>
  <c r="G10" i="16"/>
  <c r="E10" i="16"/>
  <c r="L16" i="16" l="1"/>
  <c r="L14" i="16"/>
</calcChain>
</file>

<file path=xl/sharedStrings.xml><?xml version="1.0" encoding="utf-8"?>
<sst xmlns="http://schemas.openxmlformats.org/spreadsheetml/2006/main" count="34" uniqueCount="33">
  <si>
    <t>Adı Soyadı</t>
  </si>
  <si>
    <t>ALES</t>
  </si>
  <si>
    <t>YABANCI DİL</t>
  </si>
  <si>
    <t>GENEL TOPLAM</t>
  </si>
  <si>
    <t>SONUÇ</t>
  </si>
  <si>
    <t xml:space="preserve">Puan </t>
  </si>
  <si>
    <t>Sıra No</t>
  </si>
  <si>
    <t>MEZUNİYET NOTU</t>
  </si>
  <si>
    <t>BİLİM SINAVI</t>
  </si>
  <si>
    <t>NOT</t>
  </si>
  <si>
    <t>PUAN</t>
  </si>
  <si>
    <t>ASİL ADAYLAR İÇİN KESİN KAYIT TARİHİ   :  19-23.08.2019</t>
  </si>
  <si>
    <t>İLAN TARİHİ                                                              : 26.07.2019</t>
  </si>
  <si>
    <t>ASİL VE YEDEK LİSTENİN İLAN TARİHİ          : 09.08.2019</t>
  </si>
  <si>
    <t>YEDEK LİSTEDEN KAYIT HAKKI KAZANANLARIN İLAN TARİHİ    : 26.08.2019</t>
  </si>
  <si>
    <t>YEDEK LİSTEDEN KAYIT HAKKI KAZANANLARIN İLAN TARİHİ    : 27-29.08.2019</t>
  </si>
  <si>
    <t>21.06.2019 tarihli ve 30808 sayılı Resmi Gazetede yayımlanan Samsun Üniversitesi Lisansüstü Eğitim Yönetmeliği hükümleri çerçevesinde yüksek lisansa  ASİL/YEDEK olarak kayıt hakkı kazanan adayların değerlendirme sonuçları aşağıda ilan edilmiştir.</t>
  </si>
  <si>
    <t>1.ASIL</t>
  </si>
  <si>
    <t>2.ASIL</t>
  </si>
  <si>
    <t>6.ASIL</t>
  </si>
  <si>
    <t>1.YEDEK</t>
  </si>
  <si>
    <t>BİRİMİ:Havacılık ve Uzay Bilimleri Fakültesi (Uçak-Uzay Mühendisliği Anabilim Dalı)</t>
  </si>
  <si>
    <t>3.ASIL</t>
  </si>
  <si>
    <t>MUHAMMET TURAN ASLAN</t>
  </si>
  <si>
    <t>ALİ OĞUZ TEKELİ</t>
  </si>
  <si>
    <t>YAVUZ TURAN</t>
  </si>
  <si>
    <t>ABDÜLKADİR ÇEBİ</t>
  </si>
  <si>
    <t>4.ASIL</t>
  </si>
  <si>
    <t>ÖZGÜR YÜKSEL</t>
  </si>
  <si>
    <t>MUHAMMET YÜZBAŞI</t>
  </si>
  <si>
    <t>AHMET ERMAN ÇİNKILIÇ</t>
  </si>
  <si>
    <t>MÜHENDİSLİK FAKÜLTESİ
MAKİNE MÜHENDİSLİĞİ ANABİLİM DALI
YÜKSEK LİSANS KESİN KAYIT İLAN SONUÇLARI</t>
  </si>
  <si>
    <t xml:space="preserve">5.ASIL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</si>
</sst>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 x14ac:knownFonts="1">
    <font>
      <sz val="11"/>
      <color rgb="FF000000"/>
      <name val="Calibri"/>
    </font>
    <font>
      <b/>
      <sz val="12"/>
      <color rgb="FFFFFFFF"/>
      <name val="Times New Roman"/>
      <family val="1"/>
      <charset val="162"/>
    </font>
    <font>
      <b/>
      <sz val="10"/>
      <name val="Times New Roman"/>
      <family val="1"/>
      <charset val="162"/>
    </font>
    <font>
      <b/>
      <i/>
      <sz val="10"/>
      <name val="Times New Roman"/>
      <family val="1"/>
      <charset val="162"/>
    </font>
    <font>
      <b/>
      <sz val="10"/>
      <color rgb="FFFFFFFF"/>
      <name val="Times New Roman"/>
      <family val="1"/>
      <charset val="162"/>
    </font>
    <font>
      <sz val="10"/>
      <color rgb="FFFFFFFF"/>
      <name val="Times New Roman"/>
      <family val="1"/>
      <charset val="162"/>
    </font>
    <font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i/>
      <sz val="10"/>
      <name val="Times New Roman"/>
      <family val="1"/>
      <charset val="162"/>
    </font>
    <font>
      <sz val="12"/>
      <name val="Times New Roman"/>
      <family val="1"/>
      <charset val="162"/>
    </font>
    <font>
      <b/>
      <sz val="10"/>
      <name val="Times New Roman"/>
      <family val="1"/>
    </font>
    <font>
      <b/>
      <sz val="12"/>
      <color rgb="FF000000"/>
      <name val="Times New Roman"/>
      <family val="1"/>
      <charset val="162"/>
    </font>
    <font>
      <sz val="11"/>
      <color rgb="FF000000"/>
      <name val="Calibri"/>
    </font>
    <font>
      <b/>
      <i/>
      <sz val="10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17365D"/>
        <bgColor rgb="FF17365D"/>
      </patternFill>
    </fill>
    <fill>
      <patternFill patternType="solid">
        <fgColor rgb="FFC6D9F0"/>
        <bgColor rgb="FFC6D9F0"/>
      </patternFill>
    </fill>
    <fill>
      <patternFill patternType="solid">
        <fgColor rgb="FFDEEAF6"/>
        <bgColor rgb="FFDEEAF6"/>
      </patternFill>
    </fill>
    <fill>
      <patternFill patternType="solid">
        <fgColor theme="4" tint="0.59999389629810485"/>
        <bgColor rgb="FFDEEAF6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3" fillId="0" borderId="1"/>
  </cellStyleXfs>
  <cellXfs count="57">
    <xf numFmtId="0" fontId="0" fillId="0" borderId="0" xfId="0" applyFont="1" applyAlignment="1"/>
    <xf numFmtId="0" fontId="0" fillId="0" borderId="0" xfId="0" applyFont="1" applyAlignment="1"/>
    <xf numFmtId="2" fontId="7" fillId="4" borderId="5" xfId="0" applyNumberFormat="1" applyFont="1" applyFill="1" applyBorder="1" applyAlignment="1">
      <alignment horizontal="center" vertical="center" wrapText="1"/>
    </xf>
    <xf numFmtId="2" fontId="7" fillId="4" borderId="21" xfId="0" applyNumberFormat="1" applyFont="1" applyFill="1" applyBorder="1" applyAlignment="1">
      <alignment horizontal="center" vertical="center" wrapText="1"/>
    </xf>
    <xf numFmtId="2" fontId="8" fillId="3" borderId="19" xfId="0" applyNumberFormat="1" applyFont="1" applyFill="1" applyBorder="1" applyAlignment="1">
      <alignment horizontal="center" vertical="center"/>
    </xf>
    <xf numFmtId="2" fontId="8" fillId="3" borderId="5" xfId="0" applyNumberFormat="1" applyFont="1" applyFill="1" applyBorder="1" applyAlignment="1">
      <alignment horizontal="center" vertical="center"/>
    </xf>
    <xf numFmtId="0" fontId="0" fillId="0" borderId="1" xfId="1" applyFont="1" applyAlignment="1"/>
    <xf numFmtId="0" fontId="5" fillId="2" borderId="1" xfId="1" applyFont="1" applyFill="1" applyBorder="1" applyAlignment="1">
      <alignment vertical="center"/>
    </xf>
    <xf numFmtId="14" fontId="6" fillId="3" borderId="1" xfId="1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left" vertical="center" wrapText="1"/>
    </xf>
    <xf numFmtId="0" fontId="4" fillId="2" borderId="11" xfId="1" applyFont="1" applyFill="1" applyBorder="1" applyAlignment="1">
      <alignment vertical="center"/>
    </xf>
    <xf numFmtId="2" fontId="7" fillId="3" borderId="5" xfId="1" applyNumberFormat="1" applyFont="1" applyFill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9" fontId="11" fillId="0" borderId="4" xfId="1" applyNumberFormat="1" applyFont="1" applyBorder="1" applyAlignment="1">
      <alignment horizontal="center" vertical="center" wrapText="1"/>
    </xf>
    <xf numFmtId="9" fontId="11" fillId="0" borderId="13" xfId="1" applyNumberFormat="1" applyFont="1" applyBorder="1" applyAlignment="1">
      <alignment horizontal="center" vertical="center" wrapText="1"/>
    </xf>
    <xf numFmtId="9" fontId="11" fillId="0" borderId="5" xfId="1" applyNumberFormat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/>
    </xf>
    <xf numFmtId="164" fontId="3" fillId="4" borderId="5" xfId="1" applyNumberFormat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vertical="center"/>
    </xf>
    <xf numFmtId="0" fontId="2" fillId="3" borderId="18" xfId="1" applyFont="1" applyFill="1" applyBorder="1" applyAlignment="1">
      <alignment vertical="center"/>
    </xf>
    <xf numFmtId="0" fontId="2" fillId="3" borderId="19" xfId="1" applyFont="1" applyFill="1" applyBorder="1" applyAlignment="1">
      <alignment vertical="center"/>
    </xf>
    <xf numFmtId="0" fontId="2" fillId="3" borderId="1" xfId="1" applyFont="1" applyFill="1" applyBorder="1" applyAlignment="1">
      <alignment vertical="center"/>
    </xf>
    <xf numFmtId="0" fontId="2" fillId="3" borderId="20" xfId="1" applyFont="1" applyFill="1" applyBorder="1" applyAlignment="1">
      <alignment vertical="center"/>
    </xf>
    <xf numFmtId="0" fontId="12" fillId="0" borderId="1" xfId="1" applyFont="1" applyAlignment="1"/>
    <xf numFmtId="0" fontId="6" fillId="4" borderId="3" xfId="1" applyFont="1" applyFill="1" applyBorder="1" applyAlignment="1">
      <alignment horizontal="center" vertical="center"/>
    </xf>
    <xf numFmtId="0" fontId="7" fillId="4" borderId="19" xfId="1" applyFont="1" applyFill="1" applyBorder="1" applyAlignment="1">
      <alignment vertical="center"/>
    </xf>
    <xf numFmtId="2" fontId="7" fillId="3" borderId="21" xfId="1" applyNumberFormat="1" applyFont="1" applyFill="1" applyBorder="1" applyAlignment="1">
      <alignment horizontal="center" vertical="center"/>
    </xf>
    <xf numFmtId="164" fontId="3" fillId="4" borderId="21" xfId="1" applyNumberFormat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vertical="center"/>
    </xf>
    <xf numFmtId="2" fontId="7" fillId="5" borderId="21" xfId="1" applyNumberFormat="1" applyFont="1" applyFill="1" applyBorder="1" applyAlignment="1">
      <alignment horizontal="center" vertical="center" wrapText="1"/>
    </xf>
    <xf numFmtId="2" fontId="7" fillId="5" borderId="5" xfId="1" applyNumberFormat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164" fontId="14" fillId="4" borderId="5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0" fillId="0" borderId="8" xfId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6" fillId="3" borderId="7" xfId="1" applyFont="1" applyFill="1" applyBorder="1" applyAlignment="1">
      <alignment horizontal="left" vertical="center" wrapText="1"/>
    </xf>
    <xf numFmtId="0" fontId="6" fillId="3" borderId="8" xfId="1" applyFont="1" applyFill="1" applyBorder="1" applyAlignment="1">
      <alignment horizontal="left" vertical="center" wrapText="1"/>
    </xf>
    <xf numFmtId="0" fontId="6" fillId="3" borderId="9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left" vertical="center"/>
    </xf>
    <xf numFmtId="0" fontId="2" fillId="3" borderId="11" xfId="1" applyFont="1" applyFill="1" applyBorder="1" applyAlignment="1">
      <alignment horizontal="left" vertical="center"/>
    </xf>
    <xf numFmtId="0" fontId="2" fillId="3" borderId="18" xfId="1" applyFont="1" applyFill="1" applyBorder="1" applyAlignment="1">
      <alignment horizontal="left" vertical="center"/>
    </xf>
    <xf numFmtId="0" fontId="4" fillId="2" borderId="12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11" fillId="0" borderId="13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M18"/>
  <sheetViews>
    <sheetView tabSelected="1" zoomScale="90" zoomScaleNormal="90" workbookViewId="0">
      <selection activeCell="C10" sqref="C10"/>
    </sheetView>
  </sheetViews>
  <sheetFormatPr defaultColWidth="14.7109375" defaultRowHeight="15" customHeight="1" x14ac:dyDescent="0.25"/>
  <cols>
    <col min="1" max="1" width="10.42578125" style="1" customWidth="1"/>
    <col min="2" max="2" width="8.85546875" style="1" customWidth="1"/>
    <col min="3" max="3" width="35.42578125" style="1" customWidth="1"/>
    <col min="4" max="11" width="9.85546875" style="1" customWidth="1"/>
    <col min="12" max="12" width="17.42578125" style="1" customWidth="1"/>
    <col min="13" max="13" width="40.85546875" style="1" customWidth="1"/>
    <col min="14" max="14" width="23.28515625" style="1" customWidth="1"/>
    <col min="15" max="19" width="17.28515625" style="1" customWidth="1"/>
    <col min="20" max="16384" width="14.7109375" style="1"/>
  </cols>
  <sheetData>
    <row r="2" spans="2:13" ht="69.95" customHeight="1" x14ac:dyDescent="0.25">
      <c r="B2" s="35" t="s">
        <v>31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2:13" ht="42" customHeight="1" x14ac:dyDescent="0.25">
      <c r="B3" s="38" t="s">
        <v>16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2:13" ht="18" customHeight="1" x14ac:dyDescent="0.25">
      <c r="B4" s="22" t="s">
        <v>12</v>
      </c>
      <c r="C4" s="19"/>
      <c r="D4" s="8"/>
      <c r="E4" s="8"/>
      <c r="F4" s="8"/>
      <c r="G4" s="43"/>
      <c r="H4" s="43"/>
      <c r="I4" s="43"/>
      <c r="J4" s="43"/>
      <c r="K4" s="43"/>
      <c r="L4" s="43"/>
      <c r="M4" s="20"/>
    </row>
    <row r="5" spans="2:13" ht="18" customHeight="1" x14ac:dyDescent="0.25">
      <c r="B5" s="18" t="s">
        <v>13</v>
      </c>
      <c r="C5" s="21"/>
      <c r="D5" s="9"/>
      <c r="E5" s="9"/>
      <c r="F5" s="9"/>
      <c r="G5" s="41" t="s">
        <v>14</v>
      </c>
      <c r="H5" s="41"/>
      <c r="I5" s="41"/>
      <c r="J5" s="41"/>
      <c r="K5" s="41"/>
      <c r="L5" s="41"/>
      <c r="M5" s="42"/>
    </row>
    <row r="6" spans="2:13" ht="18" customHeight="1" x14ac:dyDescent="0.25">
      <c r="B6" s="18" t="s">
        <v>11</v>
      </c>
      <c r="C6" s="21"/>
      <c r="D6" s="9"/>
      <c r="E6" s="9"/>
      <c r="F6" s="9"/>
      <c r="G6" s="41" t="s">
        <v>15</v>
      </c>
      <c r="H6" s="41"/>
      <c r="I6" s="41"/>
      <c r="J6" s="41"/>
      <c r="K6" s="41"/>
      <c r="L6" s="41"/>
      <c r="M6" s="42"/>
    </row>
    <row r="7" spans="2:13" ht="33" customHeight="1" x14ac:dyDescent="0.25">
      <c r="B7" s="44" t="s">
        <v>21</v>
      </c>
      <c r="C7" s="45"/>
      <c r="D7" s="45"/>
      <c r="E7" s="45"/>
      <c r="F7" s="45"/>
      <c r="G7" s="45"/>
      <c r="H7" s="16"/>
      <c r="I7" s="16"/>
      <c r="J7" s="16"/>
      <c r="K7" s="16"/>
      <c r="L7" s="7"/>
      <c r="M7" s="10"/>
    </row>
    <row r="8" spans="2:13" ht="18" customHeight="1" x14ac:dyDescent="0.25">
      <c r="B8" s="48" t="s">
        <v>6</v>
      </c>
      <c r="C8" s="51" t="s">
        <v>0</v>
      </c>
      <c r="D8" s="53" t="s">
        <v>1</v>
      </c>
      <c r="E8" s="54"/>
      <c r="F8" s="55" t="s">
        <v>7</v>
      </c>
      <c r="G8" s="56"/>
      <c r="H8" s="55" t="s">
        <v>8</v>
      </c>
      <c r="I8" s="56"/>
      <c r="J8" s="55" t="s">
        <v>2</v>
      </c>
      <c r="K8" s="56"/>
      <c r="L8" s="46" t="s">
        <v>3</v>
      </c>
      <c r="M8" s="48" t="s">
        <v>4</v>
      </c>
    </row>
    <row r="9" spans="2:13" ht="18" customHeight="1" x14ac:dyDescent="0.25">
      <c r="B9" s="50"/>
      <c r="C9" s="52"/>
      <c r="D9" s="12" t="s">
        <v>5</v>
      </c>
      <c r="E9" s="13">
        <v>0.5</v>
      </c>
      <c r="F9" s="12" t="s">
        <v>5</v>
      </c>
      <c r="G9" s="14">
        <v>0.2</v>
      </c>
      <c r="H9" s="15" t="s">
        <v>9</v>
      </c>
      <c r="I9" s="15">
        <v>0.2</v>
      </c>
      <c r="J9" s="15" t="s">
        <v>10</v>
      </c>
      <c r="K9" s="15">
        <v>0.1</v>
      </c>
      <c r="L9" s="47"/>
      <c r="M9" s="49"/>
    </row>
    <row r="10" spans="2:13" ht="45" customHeight="1" x14ac:dyDescent="0.25">
      <c r="B10" s="24">
        <v>1</v>
      </c>
      <c r="C10" s="25" t="s">
        <v>23</v>
      </c>
      <c r="D10" s="26">
        <v>78.972610610000004</v>
      </c>
      <c r="E10" s="3">
        <f t="shared" ref="E10:E12" si="0">D10*0.5</f>
        <v>39.486305305000002</v>
      </c>
      <c r="F10" s="26">
        <v>67.8</v>
      </c>
      <c r="G10" s="3">
        <f>F10*0.2</f>
        <v>13.56</v>
      </c>
      <c r="H10" s="30">
        <v>40</v>
      </c>
      <c r="I10" s="3">
        <f>H10*0.2</f>
        <v>8</v>
      </c>
      <c r="J10" s="30">
        <v>61.25</v>
      </c>
      <c r="K10" s="3">
        <f>J10*0.1</f>
        <v>6.125</v>
      </c>
      <c r="L10" s="4">
        <f>E10+G10+I10+K10</f>
        <v>67.171305305000004</v>
      </c>
      <c r="M10" s="27" t="s">
        <v>17</v>
      </c>
    </row>
    <row r="11" spans="2:13" ht="45" customHeight="1" x14ac:dyDescent="0.25">
      <c r="B11" s="28">
        <v>2</v>
      </c>
      <c r="C11" s="29" t="s">
        <v>24</v>
      </c>
      <c r="D11" s="11">
        <v>80.08</v>
      </c>
      <c r="E11" s="3">
        <f t="shared" si="0"/>
        <v>40.04</v>
      </c>
      <c r="F11" s="11">
        <v>74.099999999999994</v>
      </c>
      <c r="G11" s="3">
        <f t="shared" ref="G11:G16" si="1">F11*0.2</f>
        <v>14.82</v>
      </c>
      <c r="H11" s="31">
        <v>27</v>
      </c>
      <c r="I11" s="3">
        <f t="shared" ref="I11:I16" si="2">H11*0.2</f>
        <v>5.4</v>
      </c>
      <c r="J11" s="31">
        <v>62.5</v>
      </c>
      <c r="K11" s="3">
        <f t="shared" ref="K11:K16" si="3">J11*0.1</f>
        <v>6.25</v>
      </c>
      <c r="L11" s="4">
        <f>E11+G11+I11+K11</f>
        <v>66.509999999999991</v>
      </c>
      <c r="M11" s="17" t="s">
        <v>18</v>
      </c>
    </row>
    <row r="12" spans="2:13" ht="45" customHeight="1" x14ac:dyDescent="0.25">
      <c r="B12" s="28">
        <v>3</v>
      </c>
      <c r="C12" s="29" t="s">
        <v>25</v>
      </c>
      <c r="D12" s="11">
        <v>87.14</v>
      </c>
      <c r="E12" s="3">
        <f t="shared" si="0"/>
        <v>43.57</v>
      </c>
      <c r="F12" s="11">
        <v>65</v>
      </c>
      <c r="G12" s="3">
        <f t="shared" si="1"/>
        <v>13</v>
      </c>
      <c r="H12" s="31">
        <v>34</v>
      </c>
      <c r="I12" s="3">
        <f t="shared" si="2"/>
        <v>6.8000000000000007</v>
      </c>
      <c r="J12" s="31">
        <v>26.25</v>
      </c>
      <c r="K12" s="3">
        <f t="shared" si="3"/>
        <v>2.625</v>
      </c>
      <c r="L12" s="4">
        <f>E12+G12+I12+K12-0.01</f>
        <v>65.984999999999999</v>
      </c>
      <c r="M12" s="17" t="s">
        <v>22</v>
      </c>
    </row>
    <row r="13" spans="2:13" ht="45" customHeight="1" x14ac:dyDescent="0.25">
      <c r="B13" s="28">
        <v>4</v>
      </c>
      <c r="C13" s="29" t="s">
        <v>26</v>
      </c>
      <c r="D13" s="11">
        <v>86.75</v>
      </c>
      <c r="E13" s="3">
        <f t="shared" ref="E13" si="4">D13*0.5</f>
        <v>43.375</v>
      </c>
      <c r="F13" s="11">
        <v>76.900000000000006</v>
      </c>
      <c r="G13" s="3">
        <f t="shared" si="1"/>
        <v>15.380000000000003</v>
      </c>
      <c r="H13" s="31">
        <v>18</v>
      </c>
      <c r="I13" s="3">
        <f t="shared" si="2"/>
        <v>3.6</v>
      </c>
      <c r="J13" s="31">
        <v>21.25</v>
      </c>
      <c r="K13" s="3">
        <f t="shared" si="3"/>
        <v>2.125</v>
      </c>
      <c r="L13" s="4">
        <f>E13+G13+I13+K13</f>
        <v>64.48</v>
      </c>
      <c r="M13" s="17" t="s">
        <v>27</v>
      </c>
    </row>
    <row r="14" spans="2:13" ht="45" customHeight="1" x14ac:dyDescent="0.25">
      <c r="B14" s="33">
        <v>5</v>
      </c>
      <c r="C14" s="29" t="s">
        <v>28</v>
      </c>
      <c r="D14" s="11">
        <v>78.98</v>
      </c>
      <c r="E14" s="2">
        <f t="shared" ref="E14" si="5">D14*0.5</f>
        <v>39.49</v>
      </c>
      <c r="F14" s="11">
        <v>73.16</v>
      </c>
      <c r="G14" s="2">
        <f t="shared" si="1"/>
        <v>14.632</v>
      </c>
      <c r="H14" s="31">
        <v>22</v>
      </c>
      <c r="I14" s="2">
        <f t="shared" si="2"/>
        <v>4.4000000000000004</v>
      </c>
      <c r="J14" s="31">
        <v>55</v>
      </c>
      <c r="K14" s="2">
        <f t="shared" si="3"/>
        <v>5.5</v>
      </c>
      <c r="L14" s="5">
        <f>E14+G14+I14+K14</f>
        <v>64.021999999999991</v>
      </c>
      <c r="M14" s="34" t="s">
        <v>32</v>
      </c>
    </row>
    <row r="15" spans="2:13" ht="45" customHeight="1" x14ac:dyDescent="0.25">
      <c r="B15" s="28">
        <v>6</v>
      </c>
      <c r="C15" s="29" t="s">
        <v>29</v>
      </c>
      <c r="D15" s="11">
        <v>74.66</v>
      </c>
      <c r="E15" s="2">
        <f t="shared" ref="E15" si="6">D15*0.5</f>
        <v>37.33</v>
      </c>
      <c r="F15" s="11">
        <v>74.099999999999994</v>
      </c>
      <c r="G15" s="2">
        <f t="shared" si="1"/>
        <v>14.82</v>
      </c>
      <c r="H15" s="31">
        <v>19</v>
      </c>
      <c r="I15" s="2">
        <f t="shared" si="2"/>
        <v>3.8000000000000003</v>
      </c>
      <c r="J15" s="31">
        <v>63.75</v>
      </c>
      <c r="K15" s="2">
        <f t="shared" si="3"/>
        <v>6.375</v>
      </c>
      <c r="L15" s="5">
        <f>E15+G15+I15+K15</f>
        <v>62.324999999999996</v>
      </c>
      <c r="M15" s="17" t="s">
        <v>19</v>
      </c>
    </row>
    <row r="16" spans="2:13" ht="45" customHeight="1" x14ac:dyDescent="0.25">
      <c r="B16" s="28">
        <v>6</v>
      </c>
      <c r="C16" s="29" t="s">
        <v>30</v>
      </c>
      <c r="D16" s="11">
        <v>76.94</v>
      </c>
      <c r="E16" s="2">
        <f t="shared" ref="E16" si="7">D16*0.5</f>
        <v>38.47</v>
      </c>
      <c r="F16" s="11">
        <v>63.13</v>
      </c>
      <c r="G16" s="2">
        <f t="shared" si="1"/>
        <v>12.626000000000001</v>
      </c>
      <c r="H16" s="31">
        <v>35</v>
      </c>
      <c r="I16" s="2">
        <f t="shared" si="2"/>
        <v>7</v>
      </c>
      <c r="J16" s="31">
        <v>32.5</v>
      </c>
      <c r="K16" s="2">
        <f t="shared" si="3"/>
        <v>3.25</v>
      </c>
      <c r="L16" s="5">
        <f>E16+G16+I16+K16</f>
        <v>61.346000000000004</v>
      </c>
      <c r="M16" s="17" t="s">
        <v>20</v>
      </c>
    </row>
    <row r="17" spans="2:13" ht="45" customHeight="1" x14ac:dyDescent="0.25">
      <c r="B17" s="6"/>
      <c r="C17" s="23"/>
      <c r="D17" s="6"/>
      <c r="E17" s="6"/>
      <c r="F17" s="6"/>
      <c r="G17" s="23"/>
      <c r="H17" s="23"/>
      <c r="I17" s="23"/>
      <c r="J17" s="6"/>
      <c r="K17" s="6"/>
      <c r="L17" s="6"/>
      <c r="M17" s="23"/>
    </row>
    <row r="18" spans="2:13" ht="15" customHeight="1" x14ac:dyDescent="0.25">
      <c r="C18" s="32"/>
    </row>
  </sheetData>
  <mergeCells count="14">
    <mergeCell ref="L8:L9"/>
    <mergeCell ref="M8:M9"/>
    <mergeCell ref="B8:B9"/>
    <mergeCell ref="C8:C9"/>
    <mergeCell ref="D8:E8"/>
    <mergeCell ref="F8:G8"/>
    <mergeCell ref="H8:I8"/>
    <mergeCell ref="J8:K8"/>
    <mergeCell ref="B7:G7"/>
    <mergeCell ref="B2:M2"/>
    <mergeCell ref="B3:M3"/>
    <mergeCell ref="G4:L4"/>
    <mergeCell ref="G5:M5"/>
    <mergeCell ref="G6:M6"/>
  </mergeCells>
  <pageMargins left="0.25" right="0.25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makine</vt:lpstr>
      <vt:lpstr>makine!Yazdırma_Alanı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Zafer CÖMERT</cp:lastModifiedBy>
  <cp:lastPrinted>2019-08-08T11:51:10Z</cp:lastPrinted>
  <dcterms:created xsi:type="dcterms:W3CDTF">2019-01-18T06:57:42Z</dcterms:created>
  <dcterms:modified xsi:type="dcterms:W3CDTF">2019-08-09T11:33:02Z</dcterms:modified>
</cp:coreProperties>
</file>